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25"/>
  </bookViews>
  <sheets>
    <sheet name="2013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5" l="1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4" i="5" l="1"/>
  <c r="D67" i="5"/>
  <c r="H67" i="5"/>
  <c r="L67" i="5"/>
  <c r="C21" i="5"/>
  <c r="E67" i="5"/>
  <c r="I67" i="5"/>
  <c r="M67" i="5"/>
  <c r="C6" i="5"/>
  <c r="F67" i="5"/>
  <c r="J67" i="5"/>
  <c r="N67" i="5"/>
  <c r="G67" i="5"/>
  <c r="K67" i="5"/>
  <c r="O67" i="5"/>
  <c r="C67" i="5" l="1"/>
</calcChain>
</file>

<file path=xl/sharedStrings.xml><?xml version="1.0" encoding="utf-8"?>
<sst xmlns="http://schemas.openxmlformats.org/spreadsheetml/2006/main" count="90" uniqueCount="68">
  <si>
    <t>Cta
Contable</t>
  </si>
  <si>
    <t>flujo acumulado</t>
  </si>
  <si>
    <t>año</t>
  </si>
  <si>
    <t>Mes</t>
  </si>
  <si>
    <t>Real</t>
  </si>
  <si>
    <t>3 INGRESOS</t>
  </si>
  <si>
    <t>3-1-01-005  SUBVENCION DESEMPEÑO DIFICIL</t>
  </si>
  <si>
    <t>3-1-01-013  INGRESO PROGRAMAS MINISTERIALES</t>
  </si>
  <si>
    <t xml:space="preserve">3-1-01-016  SUBSIDIO INCAPACIDAD LABORAL                                </t>
  </si>
  <si>
    <t>4 GASTOS</t>
  </si>
  <si>
    <t>4-1-01-004  HONORARIOS</t>
  </si>
  <si>
    <t xml:space="preserve">4-1-01-005  CAPACITACIÓN Y PERFECCIONAMIENTO                            </t>
  </si>
  <si>
    <t xml:space="preserve">4-1-01-006  INDEMNIZACIONES  LEGALES                                    </t>
  </si>
  <si>
    <t xml:space="preserve">4-1-02-001  CONSUMO TELEFONICO (COMUNICACIONES)                         </t>
  </si>
  <si>
    <t>4-1-02-002  CONSUMO AGUA POTABLE</t>
  </si>
  <si>
    <t>4-1-02-003  CONSUMO ELECTRICIDAD</t>
  </si>
  <si>
    <t>4-1-02-004  CONSUMO DE GAS</t>
  </si>
  <si>
    <t>4-1-02-005  CONSUMO DE COMBUSTIBLE</t>
  </si>
  <si>
    <t>4-1-02-006  GASTOS PEAJES - AUTOPISTAS - ESTACIONAMIENTOS</t>
  </si>
  <si>
    <t>4-1-04-001  UTILES DE ESCRITORIO</t>
  </si>
  <si>
    <t>4-1-04-002  UTILES DE ASEO</t>
  </si>
  <si>
    <t>4-1-04-005  OTROS INSUMOS</t>
  </si>
  <si>
    <t xml:space="preserve">4-1-04-007  ACTIVIDADES Y EVENTOS                                       </t>
  </si>
  <si>
    <t>4-1-05-001  MANTENIMIENTO DE VEHICULOS</t>
  </si>
  <si>
    <t xml:space="preserve">4-1-05-002  MANTENIMIENTO DE EDIFICIOS (NO ACTIVABLE)                   </t>
  </si>
  <si>
    <t>4-1-05-003  MANTENIMIENTO DE COMPUTADORES Y EQUIPOS</t>
  </si>
  <si>
    <t xml:space="preserve">4-1-05-004  MANTENIMIENTO ASEO E HIGIENE                                </t>
  </si>
  <si>
    <t xml:space="preserve">4-1-05-005  GASTOS MANTENCION Y SERVICIOS GENERALES                     </t>
  </si>
  <si>
    <t>4-1-05-006  GASTO ARRIENDO (BUSES-VARIOS)</t>
  </si>
  <si>
    <t>4-1-06-003  MEDICAMENTOS</t>
  </si>
  <si>
    <t xml:space="preserve">4-1-06-007  EXAMENES MEDICOS Y PROGRAMAS ESPECIALES                     </t>
  </si>
  <si>
    <t>4-1-07-001  SEGUROS VENCIDOS VEHICULOS</t>
  </si>
  <si>
    <t>4-1-08-001  TRANSFERENCIA A LA ADMINISTRACION</t>
  </si>
  <si>
    <t xml:space="preserve">4-1-08-002  TRANSFERENCIA A OPD                                         </t>
  </si>
  <si>
    <t>4-2-01-001  INTERESES BANCARIOS</t>
  </si>
  <si>
    <t>4-2-01-002  GASTOS BANCARIOS</t>
  </si>
  <si>
    <t xml:space="preserve">4-2-01-003  GASTOS PUBLICACIONES Y ESTUDIOS                             </t>
  </si>
  <si>
    <t>4-2-01-004  MULTAS E INTERESES DEUDAS PREVISIONALES</t>
  </si>
  <si>
    <t>4-2-01-005  GASTOS LEGALES Y NOTARIALES</t>
  </si>
  <si>
    <t>4-2-01-006  DIFERENCIA DE CAMBIO</t>
  </si>
  <si>
    <t>4-2-01-008  GASTO MULTAS E INTERESES</t>
  </si>
  <si>
    <t>01-02 ACTIVO FIJO</t>
  </si>
  <si>
    <t>1-2-03-001  MAQUINAS Y EQUIPOS</t>
  </si>
  <si>
    <t>1-2-04-001  MUEBLES Y UTILES</t>
  </si>
  <si>
    <t>0 SALDO</t>
  </si>
  <si>
    <t>4-1-01-003  REMUNERACIONES ESTATUTO ATENCION PRIMARIA</t>
  </si>
  <si>
    <t xml:space="preserve">4-1-06-001  FORMULARIOS Y COMISIONES                                    </t>
  </si>
  <si>
    <t>4-1-06-002  CARGO OXIGENO</t>
  </si>
  <si>
    <t>4-1-06-004  ELEMENTOS DE CURACION</t>
  </si>
  <si>
    <t xml:space="preserve">4-1-06-005  SERVICIOS, MATERIALES Y SUMINISTROS.                        </t>
  </si>
  <si>
    <t>4-1-06-006  INSTRUMENTAL MENOR</t>
  </si>
  <si>
    <t>4-1-06-008  ESTIPENDIOS</t>
  </si>
  <si>
    <t>4-2-01-007  GASTOS ACUERDOS EXTRAJUDICIALES</t>
  </si>
  <si>
    <t>3-1-02-001  SUBVENCION SSMN PERCAPITA</t>
  </si>
  <si>
    <t>3-1-02-003  SUBVENCION SSMN DESEMPEÑO COLECTIVO FIJO</t>
  </si>
  <si>
    <t>3-1-02-005  SUBVENCION SSMN LEY 19.429</t>
  </si>
  <si>
    <t>3-1-02-006  INGRESOS PROGRAMAS MINSAL</t>
  </si>
  <si>
    <t xml:space="preserve">3-1-02-008  SUBSIDIO INCAPACIDAD LABORAL                                </t>
  </si>
  <si>
    <t>3-1-03-001  APORTE MUNICIPAL SALUD</t>
  </si>
  <si>
    <t>3-2-02-001  RECAUDACIONES SALUD</t>
  </si>
  <si>
    <t>3-2-02-002  OTROS INGRESOS SALUD</t>
  </si>
  <si>
    <t xml:space="preserve">4-1-09-001  DEVOLUCIONES                                                </t>
  </si>
  <si>
    <t xml:space="preserve">3-1-02-002  DESEMPEÑO DIFICIL                                           </t>
  </si>
  <si>
    <t>3-1-02-007  SUBVENCION JUNAEB ALTAS DENTALES</t>
  </si>
  <si>
    <t xml:space="preserve">3-1-04-003  SUBSIDIO INCAPACIDAD LABORAL                                </t>
  </si>
  <si>
    <t xml:space="preserve">4-1-03-001  BONO VACACIONES                                             </t>
  </si>
  <si>
    <t xml:space="preserve">4-1-03-004  BONOS  AGUINALDOS                                           </t>
  </si>
  <si>
    <t>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</si>
</sst>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###,###,###,##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17" fontId="1" fillId="2" borderId="3" xfId="0" applyNumberFormat="1" applyFont="1" applyFill="1" applyBorder="1" applyAlignment="1">
      <alignment horizontal="center"/>
    </xf>
    <xf numFmtId="0" fontId="2" fillId="0" borderId="0" xfId="0" applyFont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left"/>
    </xf>
    <xf numFmtId="164" fontId="1" fillId="3" borderId="13" xfId="0" applyNumberFormat="1" applyFont="1" applyFill="1" applyBorder="1" applyAlignment="1"/>
    <xf numFmtId="164" fontId="1" fillId="3" borderId="14" xfId="0" applyNumberFormat="1" applyFont="1" applyFill="1" applyBorder="1" applyAlignment="1"/>
    <xf numFmtId="164" fontId="1" fillId="3" borderId="15" xfId="0" applyNumberFormat="1" applyFont="1" applyFill="1" applyBorder="1" applyAlignment="1"/>
    <xf numFmtId="164" fontId="1" fillId="3" borderId="16" xfId="0" applyNumberFormat="1" applyFont="1" applyFill="1" applyBorder="1" applyAlignment="1"/>
    <xf numFmtId="0" fontId="0" fillId="0" borderId="2" xfId="0" applyBorder="1"/>
    <xf numFmtId="164" fontId="0" fillId="0" borderId="17" xfId="0" applyNumberFormat="1" applyBorder="1"/>
    <xf numFmtId="164" fontId="0" fillId="0" borderId="3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0" fontId="0" fillId="0" borderId="5" xfId="0" applyBorder="1"/>
    <xf numFmtId="164" fontId="0" fillId="0" borderId="20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7" xfId="0" applyNumberFormat="1" applyFill="1" applyBorder="1"/>
    <xf numFmtId="164" fontId="0" fillId="0" borderId="8" xfId="0" applyNumberFormat="1" applyFill="1" applyBorder="1"/>
    <xf numFmtId="49" fontId="3" fillId="4" borderId="21" xfId="0" applyNumberFormat="1" applyFont="1" applyFill="1" applyBorder="1" applyAlignment="1">
      <alignment horizontal="left"/>
    </xf>
    <xf numFmtId="164" fontId="3" fillId="4" borderId="20" xfId="0" applyNumberFormat="1" applyFont="1" applyFill="1" applyBorder="1" applyAlignment="1">
      <alignment horizontal="left"/>
    </xf>
    <xf numFmtId="164" fontId="3" fillId="4" borderId="6" xfId="0" applyNumberFormat="1" applyFont="1" applyFill="1" applyBorder="1" applyAlignment="1">
      <alignment horizontal="left"/>
    </xf>
    <xf numFmtId="164" fontId="3" fillId="4" borderId="7" xfId="0" applyNumberFormat="1" applyFont="1" applyFill="1" applyBorder="1" applyAlignment="1">
      <alignment horizontal="left"/>
    </xf>
    <xf numFmtId="164" fontId="3" fillId="4" borderId="8" xfId="0" applyNumberFormat="1" applyFont="1" applyFill="1" applyBorder="1" applyAlignment="1">
      <alignment horizontal="left"/>
    </xf>
    <xf numFmtId="0" fontId="1" fillId="0" borderId="0" xfId="0" applyFont="1"/>
    <xf numFmtId="49" fontId="1" fillId="5" borderId="22" xfId="0" applyNumberFormat="1" applyFont="1" applyFill="1" applyBorder="1"/>
    <xf numFmtId="165" fontId="1" fillId="5" borderId="9" xfId="0" applyNumberFormat="1" applyFont="1" applyFill="1" applyBorder="1"/>
    <xf numFmtId="165" fontId="1" fillId="5" borderId="10" xfId="0" applyNumberFormat="1" applyFont="1" applyFill="1" applyBorder="1"/>
    <xf numFmtId="165" fontId="1" fillId="5" borderId="11" xfId="0" applyNumberFormat="1" applyFont="1" applyFill="1" applyBorder="1"/>
    <xf numFmtId="165" fontId="1" fillId="5" borderId="12" xfId="0" applyNumberFormat="1" applyFont="1" applyFill="1" applyBorder="1"/>
    <xf numFmtId="49" fontId="1" fillId="2" borderId="1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7"/>
  <sheetViews>
    <sheetView tabSelected="1" topLeftCell="A43"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2" t="s">
        <v>67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2:15" s="3" customFormat="1" ht="11.25" customHeight="1" x14ac:dyDescent="0.2">
      <c r="B3" s="40" t="s">
        <v>0</v>
      </c>
      <c r="C3" s="1" t="s">
        <v>1</v>
      </c>
      <c r="D3" s="2">
        <v>41275</v>
      </c>
      <c r="E3" s="2">
        <v>41306</v>
      </c>
      <c r="F3" s="2">
        <v>41334</v>
      </c>
      <c r="G3" s="2">
        <v>41365</v>
      </c>
      <c r="H3" s="2">
        <v>41395</v>
      </c>
      <c r="I3" s="2">
        <v>41426</v>
      </c>
      <c r="J3" s="2">
        <v>41456</v>
      </c>
      <c r="K3" s="2">
        <v>41487</v>
      </c>
      <c r="L3" s="2">
        <v>41518</v>
      </c>
      <c r="M3" s="2">
        <v>41548</v>
      </c>
      <c r="N3" s="2">
        <v>41579</v>
      </c>
      <c r="O3" s="2">
        <v>41609</v>
      </c>
    </row>
    <row r="4" spans="2:15" s="3" customFormat="1" ht="11.25" x14ac:dyDescent="0.2">
      <c r="B4" s="41"/>
      <c r="C4" s="4" t="s">
        <v>2</v>
      </c>
      <c r="D4" s="5" t="s">
        <v>3</v>
      </c>
      <c r="E4" s="6" t="s">
        <v>3</v>
      </c>
      <c r="F4" s="6" t="s">
        <v>3</v>
      </c>
      <c r="G4" s="6" t="s">
        <v>3</v>
      </c>
      <c r="H4" s="6" t="s">
        <v>3</v>
      </c>
      <c r="I4" s="6" t="s">
        <v>3</v>
      </c>
      <c r="J4" s="6" t="s">
        <v>3</v>
      </c>
      <c r="K4" s="6" t="s">
        <v>3</v>
      </c>
      <c r="L4" s="6" t="s">
        <v>3</v>
      </c>
      <c r="M4" s="6" t="s">
        <v>3</v>
      </c>
      <c r="N4" s="6" t="s">
        <v>3</v>
      </c>
      <c r="O4" s="7" t="s">
        <v>3</v>
      </c>
    </row>
    <row r="5" spans="2:15" s="3" customFormat="1" ht="12" thickBot="1" x14ac:dyDescent="0.25">
      <c r="B5" s="41"/>
      <c r="C5" s="8">
        <v>2013</v>
      </c>
      <c r="D5" s="9" t="s">
        <v>4</v>
      </c>
      <c r="E5" s="10" t="s">
        <v>4</v>
      </c>
      <c r="F5" s="10" t="s">
        <v>4</v>
      </c>
      <c r="G5" s="10" t="s">
        <v>4</v>
      </c>
      <c r="H5" s="10" t="s">
        <v>4</v>
      </c>
      <c r="I5" s="10" t="s">
        <v>4</v>
      </c>
      <c r="J5" s="10" t="s">
        <v>4</v>
      </c>
      <c r="K5" s="10" t="s">
        <v>4</v>
      </c>
      <c r="L5" s="10" t="s">
        <v>4</v>
      </c>
      <c r="M5" s="10" t="s">
        <v>4</v>
      </c>
      <c r="N5" s="10" t="s">
        <v>4</v>
      </c>
      <c r="O5" s="11" t="s">
        <v>4</v>
      </c>
    </row>
    <row r="6" spans="2:15" s="3" customFormat="1" ht="12" thickBot="1" x14ac:dyDescent="0.25">
      <c r="B6" s="12" t="s">
        <v>5</v>
      </c>
      <c r="C6" s="13">
        <f t="shared" ref="C6:O6" si="0">SUM(C7:C20)</f>
        <v>4860257166</v>
      </c>
      <c r="D6" s="14">
        <f t="shared" si="0"/>
        <v>424274688</v>
      </c>
      <c r="E6" s="15">
        <f t="shared" si="0"/>
        <v>266613225</v>
      </c>
      <c r="F6" s="15">
        <f t="shared" si="0"/>
        <v>362980548</v>
      </c>
      <c r="G6" s="15">
        <f t="shared" si="0"/>
        <v>322399429</v>
      </c>
      <c r="H6" s="15">
        <f t="shared" si="0"/>
        <v>407968181</v>
      </c>
      <c r="I6" s="15">
        <f t="shared" si="0"/>
        <v>457464544</v>
      </c>
      <c r="J6" s="15">
        <f t="shared" si="0"/>
        <v>398724368</v>
      </c>
      <c r="K6" s="15">
        <f t="shared" si="0"/>
        <v>395440751</v>
      </c>
      <c r="L6" s="15">
        <f t="shared" si="0"/>
        <v>430263783</v>
      </c>
      <c r="M6" s="15">
        <f t="shared" si="0"/>
        <v>298804447</v>
      </c>
      <c r="N6" s="15">
        <f t="shared" si="0"/>
        <v>393473094</v>
      </c>
      <c r="O6" s="16">
        <f t="shared" si="0"/>
        <v>701850108</v>
      </c>
    </row>
    <row r="7" spans="2:15" x14ac:dyDescent="0.25">
      <c r="B7" s="17" t="s">
        <v>6</v>
      </c>
      <c r="C7" s="18">
        <f>SUM(D7:O7)</f>
        <v>30594861</v>
      </c>
      <c r="D7" s="19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10198287</v>
      </c>
      <c r="M7" s="20">
        <v>10198287</v>
      </c>
      <c r="N7" s="20">
        <v>10198287</v>
      </c>
      <c r="O7" s="21">
        <v>0</v>
      </c>
    </row>
    <row r="8" spans="2:15" x14ac:dyDescent="0.25">
      <c r="B8" s="22" t="s">
        <v>7</v>
      </c>
      <c r="C8" s="23">
        <f t="shared" ref="C8:C20" si="1">SUM(D8:O8)</f>
        <v>9791534</v>
      </c>
      <c r="D8" s="24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6">
        <v>9791534</v>
      </c>
    </row>
    <row r="9" spans="2:15" x14ac:dyDescent="0.25">
      <c r="B9" s="22" t="s">
        <v>8</v>
      </c>
      <c r="C9" s="23">
        <f t="shared" si="1"/>
        <v>1190147</v>
      </c>
      <c r="D9" s="24">
        <v>0</v>
      </c>
      <c r="E9" s="25">
        <v>0</v>
      </c>
      <c r="F9" s="25">
        <v>0</v>
      </c>
      <c r="G9" s="27">
        <v>0</v>
      </c>
      <c r="H9" s="27">
        <v>1190147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8">
        <v>0</v>
      </c>
    </row>
    <row r="10" spans="2:15" x14ac:dyDescent="0.25">
      <c r="B10" s="22" t="s">
        <v>53</v>
      </c>
      <c r="C10" s="23">
        <f t="shared" si="1"/>
        <v>2394576240</v>
      </c>
      <c r="D10" s="24">
        <v>210731909</v>
      </c>
      <c r="E10" s="25">
        <v>175249083</v>
      </c>
      <c r="F10" s="25">
        <v>175249083</v>
      </c>
      <c r="G10" s="25">
        <v>175249084</v>
      </c>
      <c r="H10" s="25">
        <v>175249084</v>
      </c>
      <c r="I10" s="25">
        <v>212136997</v>
      </c>
      <c r="J10" s="25">
        <v>212136996</v>
      </c>
      <c r="K10" s="25">
        <v>245315962</v>
      </c>
      <c r="L10" s="25">
        <v>213734964</v>
      </c>
      <c r="M10" s="25">
        <v>175249084</v>
      </c>
      <c r="N10" s="25">
        <v>212136997</v>
      </c>
      <c r="O10" s="26">
        <v>212136997</v>
      </c>
    </row>
    <row r="11" spans="2:15" x14ac:dyDescent="0.25">
      <c r="B11" s="22" t="s">
        <v>62</v>
      </c>
      <c r="C11" s="23">
        <f t="shared" si="1"/>
        <v>97742442</v>
      </c>
      <c r="D11" s="24">
        <v>10198287</v>
      </c>
      <c r="E11" s="25">
        <v>10198287</v>
      </c>
      <c r="F11" s="25">
        <v>10198287</v>
      </c>
      <c r="G11" s="25">
        <v>10198287</v>
      </c>
      <c r="H11" s="25">
        <v>10198286</v>
      </c>
      <c r="I11" s="25">
        <v>16156146</v>
      </c>
      <c r="J11" s="25">
        <v>10198288</v>
      </c>
      <c r="K11" s="25">
        <v>10198287</v>
      </c>
      <c r="L11" s="25">
        <v>0</v>
      </c>
      <c r="M11" s="25">
        <v>0</v>
      </c>
      <c r="N11" s="25">
        <v>0</v>
      </c>
      <c r="O11" s="26">
        <v>10198287</v>
      </c>
    </row>
    <row r="12" spans="2:15" x14ac:dyDescent="0.25">
      <c r="B12" s="22" t="s">
        <v>54</v>
      </c>
      <c r="C12" s="23">
        <f t="shared" si="1"/>
        <v>222599952</v>
      </c>
      <c r="D12" s="24">
        <v>0</v>
      </c>
      <c r="E12" s="25">
        <v>0</v>
      </c>
      <c r="F12" s="25">
        <v>0</v>
      </c>
      <c r="G12" s="27">
        <v>57513455</v>
      </c>
      <c r="H12" s="27">
        <v>0</v>
      </c>
      <c r="I12" s="27">
        <v>56353275</v>
      </c>
      <c r="J12" s="27">
        <v>0</v>
      </c>
      <c r="K12" s="25">
        <v>0</v>
      </c>
      <c r="L12" s="25">
        <v>53917300</v>
      </c>
      <c r="M12" s="25">
        <v>0</v>
      </c>
      <c r="N12" s="25">
        <v>0</v>
      </c>
      <c r="O12" s="26">
        <v>54815922</v>
      </c>
    </row>
    <row r="13" spans="2:15" x14ac:dyDescent="0.25">
      <c r="B13" s="22" t="s">
        <v>55</v>
      </c>
      <c r="C13" s="23">
        <f t="shared" si="1"/>
        <v>17657535</v>
      </c>
      <c r="D13" s="24">
        <v>3195934</v>
      </c>
      <c r="E13" s="25">
        <v>0</v>
      </c>
      <c r="F13" s="25">
        <v>3195934</v>
      </c>
      <c r="G13" s="27">
        <v>0</v>
      </c>
      <c r="H13" s="27">
        <v>1597967</v>
      </c>
      <c r="I13" s="25">
        <v>0</v>
      </c>
      <c r="J13" s="27">
        <v>3195934</v>
      </c>
      <c r="K13" s="27">
        <v>1597967</v>
      </c>
      <c r="L13" s="27">
        <v>0</v>
      </c>
      <c r="M13" s="27">
        <v>1597967</v>
      </c>
      <c r="N13" s="27">
        <v>0</v>
      </c>
      <c r="O13" s="28">
        <v>3275832</v>
      </c>
    </row>
    <row r="14" spans="2:15" x14ac:dyDescent="0.25">
      <c r="B14" s="22" t="s">
        <v>56</v>
      </c>
      <c r="C14" s="23">
        <f t="shared" si="1"/>
        <v>1286382717</v>
      </c>
      <c r="D14" s="24">
        <v>46980098</v>
      </c>
      <c r="E14" s="25">
        <v>33682400</v>
      </c>
      <c r="F14" s="25">
        <v>22910631</v>
      </c>
      <c r="G14" s="25">
        <v>19532579</v>
      </c>
      <c r="H14" s="25">
        <v>212480843</v>
      </c>
      <c r="I14" s="25">
        <v>123811867</v>
      </c>
      <c r="J14" s="25">
        <v>112607083</v>
      </c>
      <c r="K14" s="25">
        <v>63044649</v>
      </c>
      <c r="L14" s="25">
        <v>108612844</v>
      </c>
      <c r="M14" s="25">
        <v>65217875</v>
      </c>
      <c r="N14" s="25">
        <v>137666778</v>
      </c>
      <c r="O14" s="26">
        <v>339835070</v>
      </c>
    </row>
    <row r="15" spans="2:15" x14ac:dyDescent="0.25">
      <c r="B15" s="22" t="s">
        <v>63</v>
      </c>
      <c r="C15" s="23">
        <f t="shared" si="1"/>
        <v>5516885</v>
      </c>
      <c r="D15" s="24">
        <v>0</v>
      </c>
      <c r="E15" s="25">
        <v>0</v>
      </c>
      <c r="F15" s="25">
        <v>0</v>
      </c>
      <c r="G15" s="27">
        <v>0</v>
      </c>
      <c r="H15" s="27">
        <v>0</v>
      </c>
      <c r="I15" s="27">
        <v>2716181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8">
        <v>2800704</v>
      </c>
    </row>
    <row r="16" spans="2:15" x14ac:dyDescent="0.25">
      <c r="B16" s="22" t="s">
        <v>57</v>
      </c>
      <c r="C16" s="23">
        <f t="shared" si="1"/>
        <v>84013130</v>
      </c>
      <c r="D16" s="24">
        <v>3536798</v>
      </c>
      <c r="E16" s="25">
        <v>2483455</v>
      </c>
      <c r="F16" s="25">
        <v>1147613</v>
      </c>
      <c r="G16" s="27">
        <v>7397286</v>
      </c>
      <c r="H16" s="27">
        <v>7251854</v>
      </c>
      <c r="I16" s="27">
        <v>16290078</v>
      </c>
      <c r="J16" s="25">
        <v>13230265</v>
      </c>
      <c r="K16" s="27">
        <v>4476670</v>
      </c>
      <c r="L16" s="27">
        <v>5817558</v>
      </c>
      <c r="M16" s="27">
        <v>5941234</v>
      </c>
      <c r="N16" s="27">
        <v>8601032</v>
      </c>
      <c r="O16" s="26">
        <v>7839287</v>
      </c>
    </row>
    <row r="17" spans="2:15" x14ac:dyDescent="0.25">
      <c r="B17" s="22" t="s">
        <v>58</v>
      </c>
      <c r="C17" s="23">
        <f t="shared" si="1"/>
        <v>590000000</v>
      </c>
      <c r="D17" s="24">
        <v>110000000</v>
      </c>
      <c r="E17" s="25">
        <v>45000000</v>
      </c>
      <c r="F17" s="25">
        <v>150000000</v>
      </c>
      <c r="G17" s="25">
        <v>40000000</v>
      </c>
      <c r="H17" s="25">
        <v>0</v>
      </c>
      <c r="I17" s="25">
        <v>30000000</v>
      </c>
      <c r="J17" s="25">
        <v>40000000</v>
      </c>
      <c r="K17" s="25">
        <v>40000000</v>
      </c>
      <c r="L17" s="25">
        <v>35000000</v>
      </c>
      <c r="M17" s="25">
        <v>40000000</v>
      </c>
      <c r="N17" s="25">
        <v>20000000</v>
      </c>
      <c r="O17" s="26">
        <v>40000000</v>
      </c>
    </row>
    <row r="18" spans="2:15" x14ac:dyDescent="0.25">
      <c r="B18" s="22" t="s">
        <v>64</v>
      </c>
      <c r="C18" s="23">
        <f t="shared" si="1"/>
        <v>64862</v>
      </c>
      <c r="D18" s="24">
        <v>0</v>
      </c>
      <c r="E18" s="25">
        <v>0</v>
      </c>
      <c r="F18" s="25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64862</v>
      </c>
      <c r="M18" s="27">
        <v>0</v>
      </c>
      <c r="N18" s="25">
        <v>0</v>
      </c>
      <c r="O18" s="26">
        <v>0</v>
      </c>
    </row>
    <row r="19" spans="2:15" x14ac:dyDescent="0.25">
      <c r="B19" s="22" t="s">
        <v>59</v>
      </c>
      <c r="C19" s="23">
        <f t="shared" si="1"/>
        <v>2809000</v>
      </c>
      <c r="D19" s="24">
        <v>282000</v>
      </c>
      <c r="E19" s="25">
        <v>0</v>
      </c>
      <c r="F19" s="25">
        <v>279000</v>
      </c>
      <c r="G19" s="27">
        <v>487000</v>
      </c>
      <c r="H19" s="27">
        <v>0</v>
      </c>
      <c r="I19" s="27">
        <v>0</v>
      </c>
      <c r="J19" s="25">
        <v>304000</v>
      </c>
      <c r="K19" s="25">
        <v>551000</v>
      </c>
      <c r="L19" s="25">
        <v>0</v>
      </c>
      <c r="M19" s="27">
        <v>600000</v>
      </c>
      <c r="N19" s="25">
        <v>0</v>
      </c>
      <c r="O19" s="26">
        <v>306000</v>
      </c>
    </row>
    <row r="20" spans="2:15" ht="15.75" thickBot="1" x14ac:dyDescent="0.3">
      <c r="B20" s="22" t="s">
        <v>60</v>
      </c>
      <c r="C20" s="23">
        <f t="shared" si="1"/>
        <v>117317861</v>
      </c>
      <c r="D20" s="24">
        <v>39349662</v>
      </c>
      <c r="E20" s="25">
        <v>0</v>
      </c>
      <c r="F20" s="25">
        <v>0</v>
      </c>
      <c r="G20" s="25">
        <v>12021738</v>
      </c>
      <c r="H20" s="25">
        <v>0</v>
      </c>
      <c r="I20" s="25">
        <v>0</v>
      </c>
      <c r="J20" s="25">
        <v>7051802</v>
      </c>
      <c r="K20" s="25">
        <v>30256216</v>
      </c>
      <c r="L20" s="25">
        <v>2917968</v>
      </c>
      <c r="M20" s="25">
        <v>0</v>
      </c>
      <c r="N20" s="25">
        <v>4870000</v>
      </c>
      <c r="O20" s="26">
        <v>20850475</v>
      </c>
    </row>
    <row r="21" spans="2:15" s="34" customFormat="1" ht="12" thickBot="1" x14ac:dyDescent="0.25">
      <c r="B21" s="29" t="s">
        <v>9</v>
      </c>
      <c r="C21" s="30">
        <f t="shared" ref="C21:O21" si="2">SUM(C22:C63)</f>
        <v>4934467813</v>
      </c>
      <c r="D21" s="31">
        <f t="shared" si="2"/>
        <v>368405205</v>
      </c>
      <c r="E21" s="32">
        <f t="shared" si="2"/>
        <v>387841658</v>
      </c>
      <c r="F21" s="32">
        <f t="shared" si="2"/>
        <v>322531622</v>
      </c>
      <c r="G21" s="32">
        <f t="shared" si="2"/>
        <v>348613887</v>
      </c>
      <c r="H21" s="32">
        <f t="shared" si="2"/>
        <v>454818201</v>
      </c>
      <c r="I21" s="32">
        <f t="shared" si="2"/>
        <v>405020143</v>
      </c>
      <c r="J21" s="32">
        <f t="shared" si="2"/>
        <v>366539419</v>
      </c>
      <c r="K21" s="32">
        <f t="shared" si="2"/>
        <v>411427412</v>
      </c>
      <c r="L21" s="32">
        <f t="shared" si="2"/>
        <v>435980974</v>
      </c>
      <c r="M21" s="32">
        <f t="shared" si="2"/>
        <v>400493832</v>
      </c>
      <c r="N21" s="32">
        <f t="shared" si="2"/>
        <v>415037056</v>
      </c>
      <c r="O21" s="33">
        <f t="shared" si="2"/>
        <v>617758404</v>
      </c>
    </row>
    <row r="22" spans="2:15" x14ac:dyDescent="0.25">
      <c r="B22" s="17" t="s">
        <v>45</v>
      </c>
      <c r="C22" s="23">
        <f>SUM(D22:O22)</f>
        <v>2860752025</v>
      </c>
      <c r="D22" s="24">
        <v>243848667</v>
      </c>
      <c r="E22" s="25">
        <v>200450663</v>
      </c>
      <c r="F22" s="25">
        <v>192617587</v>
      </c>
      <c r="G22" s="25">
        <v>211075055</v>
      </c>
      <c r="H22" s="27">
        <v>289386526</v>
      </c>
      <c r="I22" s="27">
        <v>258334939</v>
      </c>
      <c r="J22" s="27">
        <v>211389559</v>
      </c>
      <c r="K22" s="27">
        <v>205835266</v>
      </c>
      <c r="L22" s="27">
        <v>289145308</v>
      </c>
      <c r="M22" s="27">
        <v>209218300</v>
      </c>
      <c r="N22" s="27">
        <v>207875743</v>
      </c>
      <c r="O22" s="28">
        <v>341574412</v>
      </c>
    </row>
    <row r="23" spans="2:15" x14ac:dyDescent="0.25">
      <c r="B23" s="22" t="s">
        <v>10</v>
      </c>
      <c r="C23" s="23">
        <f t="shared" ref="C23:C63" si="3">SUM(D23:O23)</f>
        <v>702934054</v>
      </c>
      <c r="D23" s="24">
        <v>49426379</v>
      </c>
      <c r="E23" s="25">
        <v>43285561</v>
      </c>
      <c r="F23" s="25">
        <v>47417266</v>
      </c>
      <c r="G23" s="25">
        <v>52262603</v>
      </c>
      <c r="H23" s="25">
        <v>49422418</v>
      </c>
      <c r="I23" s="25">
        <v>55937808</v>
      </c>
      <c r="J23" s="25">
        <v>72940477</v>
      </c>
      <c r="K23" s="25">
        <v>74215153</v>
      </c>
      <c r="L23" s="25">
        <v>68633217</v>
      </c>
      <c r="M23" s="25">
        <v>70181443</v>
      </c>
      <c r="N23" s="25">
        <v>54453411</v>
      </c>
      <c r="O23" s="26">
        <v>64758318</v>
      </c>
    </row>
    <row r="24" spans="2:15" x14ac:dyDescent="0.25">
      <c r="B24" s="22" t="s">
        <v>11</v>
      </c>
      <c r="C24" s="23">
        <f t="shared" si="3"/>
        <v>34652358</v>
      </c>
      <c r="D24" s="24">
        <v>0</v>
      </c>
      <c r="E24" s="25">
        <v>0</v>
      </c>
      <c r="F24" s="25">
        <v>0</v>
      </c>
      <c r="G24" s="25">
        <v>0</v>
      </c>
      <c r="H24" s="25">
        <v>2050000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5236017</v>
      </c>
      <c r="O24" s="26">
        <v>27366341</v>
      </c>
    </row>
    <row r="25" spans="2:15" x14ac:dyDescent="0.25">
      <c r="B25" s="22" t="s">
        <v>12</v>
      </c>
      <c r="C25" s="23">
        <f t="shared" si="3"/>
        <v>63012865</v>
      </c>
      <c r="D25" s="24">
        <v>1442369</v>
      </c>
      <c r="E25" s="25">
        <v>7306629</v>
      </c>
      <c r="F25" s="25">
        <v>0</v>
      </c>
      <c r="G25" s="27">
        <v>33505</v>
      </c>
      <c r="H25" s="27">
        <v>434292</v>
      </c>
      <c r="I25" s="27">
        <v>109923</v>
      </c>
      <c r="J25" s="25">
        <v>1024167</v>
      </c>
      <c r="K25" s="25">
        <v>30256216</v>
      </c>
      <c r="L25" s="25">
        <v>0</v>
      </c>
      <c r="M25" s="25">
        <v>0</v>
      </c>
      <c r="N25" s="25">
        <v>5534039</v>
      </c>
      <c r="O25" s="26">
        <v>16871725</v>
      </c>
    </row>
    <row r="26" spans="2:15" x14ac:dyDescent="0.25">
      <c r="B26" s="22" t="s">
        <v>13</v>
      </c>
      <c r="C26" s="23">
        <f t="shared" si="3"/>
        <v>9974378</v>
      </c>
      <c r="D26" s="24">
        <v>647740</v>
      </c>
      <c r="E26" s="25">
        <v>591342</v>
      </c>
      <c r="F26" s="25">
        <v>627581</v>
      </c>
      <c r="G26" s="25">
        <v>709718</v>
      </c>
      <c r="H26" s="25">
        <v>663269</v>
      </c>
      <c r="I26" s="25">
        <v>1324571</v>
      </c>
      <c r="J26" s="25">
        <v>149100</v>
      </c>
      <c r="K26" s="25">
        <v>2343583</v>
      </c>
      <c r="L26" s="25">
        <v>769868</v>
      </c>
      <c r="M26" s="25">
        <v>712261</v>
      </c>
      <c r="N26" s="25">
        <v>579531</v>
      </c>
      <c r="O26" s="26">
        <v>855814</v>
      </c>
    </row>
    <row r="27" spans="2:15" x14ac:dyDescent="0.25">
      <c r="B27" s="22" t="s">
        <v>14</v>
      </c>
      <c r="C27" s="23">
        <f t="shared" si="3"/>
        <v>26108504</v>
      </c>
      <c r="D27" s="24">
        <v>1593768</v>
      </c>
      <c r="E27" s="25">
        <v>2524741</v>
      </c>
      <c r="F27" s="25">
        <v>1801343</v>
      </c>
      <c r="G27" s="25">
        <v>3409978</v>
      </c>
      <c r="H27" s="25">
        <v>1855338</v>
      </c>
      <c r="I27" s="25">
        <v>998522</v>
      </c>
      <c r="J27" s="25">
        <v>2040101</v>
      </c>
      <c r="K27" s="25">
        <v>1580967</v>
      </c>
      <c r="L27" s="25">
        <v>1959079</v>
      </c>
      <c r="M27" s="25">
        <v>2532487</v>
      </c>
      <c r="N27" s="25">
        <v>3927824</v>
      </c>
      <c r="O27" s="26">
        <v>1884356</v>
      </c>
    </row>
    <row r="28" spans="2:15" x14ac:dyDescent="0.25">
      <c r="B28" s="22" t="s">
        <v>15</v>
      </c>
      <c r="C28" s="23">
        <f t="shared" si="3"/>
        <v>27275357</v>
      </c>
      <c r="D28" s="24">
        <v>2074638</v>
      </c>
      <c r="E28" s="25">
        <v>0</v>
      </c>
      <c r="F28" s="25">
        <v>1927099</v>
      </c>
      <c r="G28" s="25">
        <v>0</v>
      </c>
      <c r="H28" s="25">
        <v>693689</v>
      </c>
      <c r="I28" s="25">
        <v>2288252</v>
      </c>
      <c r="J28" s="25">
        <v>2495327</v>
      </c>
      <c r="K28" s="25">
        <v>3277635</v>
      </c>
      <c r="L28" s="25">
        <v>2417302</v>
      </c>
      <c r="M28" s="25">
        <v>0</v>
      </c>
      <c r="N28" s="25">
        <v>12101415</v>
      </c>
      <c r="O28" s="26">
        <v>0</v>
      </c>
    </row>
    <row r="29" spans="2:15" x14ac:dyDescent="0.25">
      <c r="B29" s="22" t="s">
        <v>16</v>
      </c>
      <c r="C29" s="23">
        <f t="shared" si="3"/>
        <v>4039690</v>
      </c>
      <c r="D29" s="24">
        <v>0</v>
      </c>
      <c r="E29" s="25">
        <v>0</v>
      </c>
      <c r="F29" s="25">
        <v>0</v>
      </c>
      <c r="G29" s="25">
        <v>93000</v>
      </c>
      <c r="H29" s="25">
        <v>1127230</v>
      </c>
      <c r="I29" s="25">
        <v>1808960</v>
      </c>
      <c r="J29" s="25">
        <v>363300</v>
      </c>
      <c r="K29" s="25">
        <v>335500</v>
      </c>
      <c r="L29" s="25">
        <v>131500</v>
      </c>
      <c r="M29" s="25">
        <v>180200</v>
      </c>
      <c r="N29" s="25">
        <v>0</v>
      </c>
      <c r="O29" s="26">
        <v>0</v>
      </c>
    </row>
    <row r="30" spans="2:15" x14ac:dyDescent="0.25">
      <c r="B30" s="22" t="s">
        <v>17</v>
      </c>
      <c r="C30" s="23">
        <f t="shared" si="3"/>
        <v>46377185</v>
      </c>
      <c r="D30" s="24">
        <v>2462000</v>
      </c>
      <c r="E30" s="25">
        <v>1000000</v>
      </c>
      <c r="F30" s="25">
        <v>1830000</v>
      </c>
      <c r="G30" s="25">
        <v>134005</v>
      </c>
      <c r="H30" s="27">
        <v>6920000</v>
      </c>
      <c r="I30" s="25">
        <v>4000000</v>
      </c>
      <c r="J30" s="25">
        <v>3055000</v>
      </c>
      <c r="K30" s="25">
        <v>5964600</v>
      </c>
      <c r="L30" s="25">
        <v>6446195</v>
      </c>
      <c r="M30" s="25">
        <v>2565951</v>
      </c>
      <c r="N30" s="25">
        <v>4733856</v>
      </c>
      <c r="O30" s="26">
        <v>7265578</v>
      </c>
    </row>
    <row r="31" spans="2:15" x14ac:dyDescent="0.25">
      <c r="B31" s="22" t="s">
        <v>18</v>
      </c>
      <c r="C31" s="23">
        <f t="shared" si="3"/>
        <v>2918274</v>
      </c>
      <c r="D31" s="24">
        <v>288842</v>
      </c>
      <c r="E31" s="25">
        <v>0</v>
      </c>
      <c r="F31" s="25">
        <v>0</v>
      </c>
      <c r="G31" s="25">
        <v>10200</v>
      </c>
      <c r="H31" s="25">
        <v>795507</v>
      </c>
      <c r="I31" s="25">
        <v>230485</v>
      </c>
      <c r="J31" s="25">
        <v>528885</v>
      </c>
      <c r="K31" s="25">
        <v>526104</v>
      </c>
      <c r="L31" s="25">
        <v>278709</v>
      </c>
      <c r="M31" s="25">
        <v>259542</v>
      </c>
      <c r="N31" s="25">
        <v>0</v>
      </c>
      <c r="O31" s="26">
        <v>0</v>
      </c>
    </row>
    <row r="32" spans="2:15" x14ac:dyDescent="0.25">
      <c r="B32" s="22" t="s">
        <v>65</v>
      </c>
      <c r="C32" s="23">
        <f t="shared" si="3"/>
        <v>1140000</v>
      </c>
      <c r="D32" s="24">
        <v>1140000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6">
        <v>0</v>
      </c>
    </row>
    <row r="33" spans="2:15" x14ac:dyDescent="0.25">
      <c r="B33" s="22" t="s">
        <v>66</v>
      </c>
      <c r="C33" s="23">
        <f t="shared" si="3"/>
        <v>74714404</v>
      </c>
      <c r="D33" s="24">
        <v>0</v>
      </c>
      <c r="E33" s="25">
        <v>0</v>
      </c>
      <c r="F33" s="25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24478154</v>
      </c>
      <c r="M33" s="27">
        <v>0</v>
      </c>
      <c r="N33" s="25">
        <v>0</v>
      </c>
      <c r="O33" s="26">
        <v>50236250</v>
      </c>
    </row>
    <row r="34" spans="2:15" x14ac:dyDescent="0.25">
      <c r="B34" s="22" t="s">
        <v>19</v>
      </c>
      <c r="C34" s="23">
        <f t="shared" si="3"/>
        <v>28590938</v>
      </c>
      <c r="D34" s="24">
        <v>4650239</v>
      </c>
      <c r="E34" s="25">
        <v>1016542</v>
      </c>
      <c r="F34" s="25">
        <v>4951916</v>
      </c>
      <c r="G34" s="25">
        <v>9000</v>
      </c>
      <c r="H34" s="25">
        <v>17900</v>
      </c>
      <c r="I34" s="25">
        <v>4919043</v>
      </c>
      <c r="J34" s="25">
        <v>342721</v>
      </c>
      <c r="K34" s="25">
        <v>3219088</v>
      </c>
      <c r="L34" s="25">
        <v>0</v>
      </c>
      <c r="M34" s="25">
        <v>2984574</v>
      </c>
      <c r="N34" s="25">
        <v>1185025</v>
      </c>
      <c r="O34" s="26">
        <v>5294890</v>
      </c>
    </row>
    <row r="35" spans="2:15" x14ac:dyDescent="0.25">
      <c r="B35" s="22" t="s">
        <v>20</v>
      </c>
      <c r="C35" s="23">
        <f t="shared" si="3"/>
        <v>14602000</v>
      </c>
      <c r="D35" s="24">
        <v>7443</v>
      </c>
      <c r="E35" s="25">
        <v>3635375</v>
      </c>
      <c r="F35" s="25">
        <v>0</v>
      </c>
      <c r="G35" s="27">
        <v>0</v>
      </c>
      <c r="H35" s="27">
        <v>2966876</v>
      </c>
      <c r="I35" s="25">
        <v>0</v>
      </c>
      <c r="J35" s="25">
        <v>1917222</v>
      </c>
      <c r="K35" s="25">
        <v>0</v>
      </c>
      <c r="L35" s="25">
        <v>4101973</v>
      </c>
      <c r="M35" s="25">
        <v>0</v>
      </c>
      <c r="N35" s="25">
        <v>1973111</v>
      </c>
      <c r="O35" s="26">
        <v>0</v>
      </c>
    </row>
    <row r="36" spans="2:15" x14ac:dyDescent="0.25">
      <c r="B36" s="22" t="s">
        <v>21</v>
      </c>
      <c r="C36" s="23">
        <f t="shared" si="3"/>
        <v>54323712</v>
      </c>
      <c r="D36" s="24">
        <v>1393999</v>
      </c>
      <c r="E36" s="25">
        <v>18440335</v>
      </c>
      <c r="F36" s="25">
        <v>7714283</v>
      </c>
      <c r="G36" s="27">
        <v>1442002</v>
      </c>
      <c r="H36" s="27">
        <v>13163436</v>
      </c>
      <c r="I36" s="25">
        <v>6341655</v>
      </c>
      <c r="J36" s="25">
        <v>976896</v>
      </c>
      <c r="K36" s="25">
        <v>1156434</v>
      </c>
      <c r="L36" s="25">
        <v>917050</v>
      </c>
      <c r="M36" s="25">
        <v>2151996</v>
      </c>
      <c r="N36" s="25">
        <v>625626</v>
      </c>
      <c r="O36" s="26">
        <v>0</v>
      </c>
    </row>
    <row r="37" spans="2:15" x14ac:dyDescent="0.25">
      <c r="B37" s="22" t="s">
        <v>22</v>
      </c>
      <c r="C37" s="23">
        <f t="shared" si="3"/>
        <v>160418878</v>
      </c>
      <c r="D37" s="24">
        <v>2829487</v>
      </c>
      <c r="E37" s="25">
        <v>41617861</v>
      </c>
      <c r="F37" s="25">
        <v>2714984</v>
      </c>
      <c r="G37" s="27">
        <v>2240200</v>
      </c>
      <c r="H37" s="27">
        <v>6387151</v>
      </c>
      <c r="I37" s="25">
        <v>110941</v>
      </c>
      <c r="J37" s="25">
        <v>515476</v>
      </c>
      <c r="K37" s="25">
        <v>4452453</v>
      </c>
      <c r="L37" s="25">
        <v>948050</v>
      </c>
      <c r="M37" s="25">
        <v>33215637</v>
      </c>
      <c r="N37" s="25">
        <v>56673627</v>
      </c>
      <c r="O37" s="26">
        <v>8713011</v>
      </c>
    </row>
    <row r="38" spans="2:15" x14ac:dyDescent="0.25">
      <c r="B38" s="22" t="s">
        <v>23</v>
      </c>
      <c r="C38" s="23">
        <f t="shared" si="3"/>
        <v>14924337</v>
      </c>
      <c r="D38" s="24">
        <v>29205</v>
      </c>
      <c r="E38" s="25">
        <v>3557130</v>
      </c>
      <c r="F38" s="25">
        <v>19370</v>
      </c>
      <c r="G38" s="27">
        <v>241214</v>
      </c>
      <c r="H38" s="27">
        <v>3670238</v>
      </c>
      <c r="I38" s="25">
        <v>904693</v>
      </c>
      <c r="J38" s="25">
        <v>1346255</v>
      </c>
      <c r="K38" s="25">
        <v>621952</v>
      </c>
      <c r="L38" s="25">
        <v>2478586</v>
      </c>
      <c r="M38" s="25">
        <v>1286602</v>
      </c>
      <c r="N38" s="25">
        <v>149650</v>
      </c>
      <c r="O38" s="26">
        <v>619442</v>
      </c>
    </row>
    <row r="39" spans="2:15" x14ac:dyDescent="0.25">
      <c r="B39" s="22" t="s">
        <v>24</v>
      </c>
      <c r="C39" s="23">
        <f t="shared" si="3"/>
        <v>91533079</v>
      </c>
      <c r="D39" s="24">
        <v>7208711</v>
      </c>
      <c r="E39" s="25">
        <v>7438187</v>
      </c>
      <c r="F39" s="25">
        <v>11308711</v>
      </c>
      <c r="G39" s="27">
        <v>7993992</v>
      </c>
      <c r="H39" s="27">
        <v>9566777</v>
      </c>
      <c r="I39" s="25">
        <v>3882947</v>
      </c>
      <c r="J39" s="25">
        <v>6586387</v>
      </c>
      <c r="K39" s="25">
        <v>709240</v>
      </c>
      <c r="L39" s="25">
        <v>0</v>
      </c>
      <c r="M39" s="25">
        <v>598892</v>
      </c>
      <c r="N39" s="25">
        <v>279650</v>
      </c>
      <c r="O39" s="26">
        <v>35959585</v>
      </c>
    </row>
    <row r="40" spans="2:15" x14ac:dyDescent="0.25">
      <c r="B40" s="22" t="s">
        <v>25</v>
      </c>
      <c r="C40" s="23">
        <f t="shared" si="3"/>
        <v>2026332</v>
      </c>
      <c r="D40" s="24">
        <v>0</v>
      </c>
      <c r="E40" s="25">
        <v>1013166</v>
      </c>
      <c r="F40" s="25">
        <v>0</v>
      </c>
      <c r="G40" s="27">
        <v>0</v>
      </c>
      <c r="H40" s="27">
        <v>0</v>
      </c>
      <c r="I40" s="25">
        <v>0</v>
      </c>
      <c r="J40" s="25">
        <v>0</v>
      </c>
      <c r="K40" s="25">
        <v>1013166</v>
      </c>
      <c r="L40" s="25">
        <v>0</v>
      </c>
      <c r="M40" s="25">
        <v>0</v>
      </c>
      <c r="N40" s="25">
        <v>0</v>
      </c>
      <c r="O40" s="26">
        <v>0</v>
      </c>
    </row>
    <row r="41" spans="2:15" x14ac:dyDescent="0.25">
      <c r="B41" s="22" t="s">
        <v>26</v>
      </c>
      <c r="C41" s="23">
        <f t="shared" si="3"/>
        <v>1883021</v>
      </c>
      <c r="D41" s="24">
        <v>0</v>
      </c>
      <c r="E41" s="25">
        <v>0</v>
      </c>
      <c r="F41" s="25">
        <v>190392</v>
      </c>
      <c r="G41" s="27">
        <v>452649</v>
      </c>
      <c r="H41" s="27">
        <v>595000</v>
      </c>
      <c r="I41" s="25">
        <v>0</v>
      </c>
      <c r="J41" s="25">
        <v>0</v>
      </c>
      <c r="K41" s="25">
        <v>0</v>
      </c>
      <c r="L41" s="25">
        <v>537880</v>
      </c>
      <c r="M41" s="25">
        <v>0</v>
      </c>
      <c r="N41" s="25">
        <v>107100</v>
      </c>
      <c r="O41" s="26">
        <v>0</v>
      </c>
    </row>
    <row r="42" spans="2:15" x14ac:dyDescent="0.25">
      <c r="B42" s="22" t="s">
        <v>27</v>
      </c>
      <c r="C42" s="23">
        <f t="shared" si="3"/>
        <v>4828791</v>
      </c>
      <c r="D42" s="24">
        <v>0</v>
      </c>
      <c r="E42" s="25">
        <v>0</v>
      </c>
      <c r="F42" s="25">
        <v>2973462</v>
      </c>
      <c r="G42" s="27">
        <v>450000</v>
      </c>
      <c r="H42" s="27">
        <v>0</v>
      </c>
      <c r="I42" s="25">
        <v>0</v>
      </c>
      <c r="J42" s="25">
        <v>55329</v>
      </c>
      <c r="K42" s="25">
        <v>450000</v>
      </c>
      <c r="L42" s="25">
        <v>450000</v>
      </c>
      <c r="M42" s="25">
        <v>450000</v>
      </c>
      <c r="N42" s="25">
        <v>0</v>
      </c>
      <c r="O42" s="26">
        <v>0</v>
      </c>
    </row>
    <row r="43" spans="2:15" x14ac:dyDescent="0.25">
      <c r="B43" s="22" t="s">
        <v>28</v>
      </c>
      <c r="C43" s="23">
        <f t="shared" si="3"/>
        <v>31914535</v>
      </c>
      <c r="D43" s="24">
        <v>5656000</v>
      </c>
      <c r="E43" s="25">
        <v>6381000</v>
      </c>
      <c r="F43" s="25">
        <v>1756000</v>
      </c>
      <c r="G43" s="27">
        <v>570000</v>
      </c>
      <c r="H43" s="27">
        <v>2826000</v>
      </c>
      <c r="I43" s="25">
        <v>1826000</v>
      </c>
      <c r="J43" s="25">
        <v>3224022</v>
      </c>
      <c r="K43" s="25">
        <v>1826000</v>
      </c>
      <c r="L43" s="25">
        <v>1935666</v>
      </c>
      <c r="M43" s="25">
        <v>2176283</v>
      </c>
      <c r="N43" s="25">
        <v>1800608</v>
      </c>
      <c r="O43" s="26">
        <v>1936956</v>
      </c>
    </row>
    <row r="44" spans="2:15" x14ac:dyDescent="0.25">
      <c r="B44" s="22" t="s">
        <v>46</v>
      </c>
      <c r="C44" s="23">
        <f t="shared" si="3"/>
        <v>469200</v>
      </c>
      <c r="D44" s="24">
        <v>0</v>
      </c>
      <c r="E44" s="25">
        <v>0</v>
      </c>
      <c r="F44" s="25">
        <v>0</v>
      </c>
      <c r="G44" s="27">
        <v>0</v>
      </c>
      <c r="H44" s="27">
        <v>0</v>
      </c>
      <c r="I44" s="27">
        <v>0</v>
      </c>
      <c r="J44" s="25">
        <v>0</v>
      </c>
      <c r="K44" s="25">
        <v>0</v>
      </c>
      <c r="L44" s="25">
        <v>0</v>
      </c>
      <c r="M44" s="25">
        <v>469200</v>
      </c>
      <c r="N44" s="25">
        <v>0</v>
      </c>
      <c r="O44" s="26">
        <v>0</v>
      </c>
    </row>
    <row r="45" spans="2:15" x14ac:dyDescent="0.25">
      <c r="B45" s="22" t="s">
        <v>47</v>
      </c>
      <c r="C45" s="23">
        <f t="shared" si="3"/>
        <v>8649123</v>
      </c>
      <c r="D45" s="24">
        <v>0</v>
      </c>
      <c r="E45" s="25">
        <v>1200282</v>
      </c>
      <c r="F45" s="25">
        <v>520435</v>
      </c>
      <c r="G45" s="25">
        <v>1111198</v>
      </c>
      <c r="H45" s="25">
        <v>909588</v>
      </c>
      <c r="I45" s="27">
        <v>693913</v>
      </c>
      <c r="J45" s="27">
        <v>977573</v>
      </c>
      <c r="K45" s="25">
        <v>722044</v>
      </c>
      <c r="L45" s="25">
        <v>703290</v>
      </c>
      <c r="M45" s="25">
        <v>884801</v>
      </c>
      <c r="N45" s="25">
        <v>496992</v>
      </c>
      <c r="O45" s="26">
        <v>429007</v>
      </c>
    </row>
    <row r="46" spans="2:15" x14ac:dyDescent="0.25">
      <c r="B46" s="22" t="s">
        <v>29</v>
      </c>
      <c r="C46" s="23">
        <f t="shared" si="3"/>
        <v>291243695</v>
      </c>
      <c r="D46" s="24">
        <v>22457390</v>
      </c>
      <c r="E46" s="25">
        <v>16732750</v>
      </c>
      <c r="F46" s="25">
        <v>23865121</v>
      </c>
      <c r="G46" s="25">
        <v>47780597</v>
      </c>
      <c r="H46" s="25">
        <v>18981827</v>
      </c>
      <c r="I46" s="25">
        <v>31707994</v>
      </c>
      <c r="J46" s="27">
        <v>28211479</v>
      </c>
      <c r="K46" s="27">
        <v>21579815</v>
      </c>
      <c r="L46" s="25">
        <v>3699623</v>
      </c>
      <c r="M46" s="25">
        <v>36033036</v>
      </c>
      <c r="N46" s="25">
        <v>26222763</v>
      </c>
      <c r="O46" s="26">
        <v>13971300</v>
      </c>
    </row>
    <row r="47" spans="2:15" x14ac:dyDescent="0.25">
      <c r="B47" s="22" t="s">
        <v>48</v>
      </c>
      <c r="C47" s="23">
        <f t="shared" si="3"/>
        <v>8860529</v>
      </c>
      <c r="D47" s="24">
        <v>15577</v>
      </c>
      <c r="E47" s="25">
        <v>15577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2384105</v>
      </c>
      <c r="L47" s="25">
        <v>0</v>
      </c>
      <c r="M47" s="25">
        <v>4843555</v>
      </c>
      <c r="N47" s="25">
        <v>0</v>
      </c>
      <c r="O47" s="26">
        <v>1601715</v>
      </c>
    </row>
    <row r="48" spans="2:15" x14ac:dyDescent="0.25">
      <c r="B48" s="22" t="s">
        <v>49</v>
      </c>
      <c r="C48" s="23">
        <f t="shared" si="3"/>
        <v>31380380</v>
      </c>
      <c r="D48" s="24">
        <v>0</v>
      </c>
      <c r="E48" s="25">
        <v>0</v>
      </c>
      <c r="F48" s="25">
        <v>0</v>
      </c>
      <c r="G48" s="27">
        <v>0</v>
      </c>
      <c r="H48" s="27">
        <v>22504459</v>
      </c>
      <c r="I48" s="25">
        <v>2090783</v>
      </c>
      <c r="J48" s="25">
        <v>3838305</v>
      </c>
      <c r="K48" s="25">
        <v>0</v>
      </c>
      <c r="L48" s="25">
        <v>0</v>
      </c>
      <c r="M48" s="25">
        <v>447833</v>
      </c>
      <c r="N48" s="25">
        <v>2499000</v>
      </c>
      <c r="O48" s="26">
        <v>0</v>
      </c>
    </row>
    <row r="49" spans="2:15" x14ac:dyDescent="0.25">
      <c r="B49" s="22" t="s">
        <v>50</v>
      </c>
      <c r="C49" s="23">
        <f t="shared" si="3"/>
        <v>6398423</v>
      </c>
      <c r="D49" s="24">
        <v>396993</v>
      </c>
      <c r="E49" s="25">
        <v>0</v>
      </c>
      <c r="F49" s="25">
        <v>0</v>
      </c>
      <c r="G49" s="25">
        <v>0</v>
      </c>
      <c r="H49" s="25">
        <v>0</v>
      </c>
      <c r="I49" s="27">
        <v>50129</v>
      </c>
      <c r="J49" s="25">
        <v>46712</v>
      </c>
      <c r="K49" s="25">
        <v>0</v>
      </c>
      <c r="L49" s="25">
        <v>0</v>
      </c>
      <c r="M49" s="25">
        <v>530389</v>
      </c>
      <c r="N49" s="25">
        <v>0</v>
      </c>
      <c r="O49" s="26">
        <v>5374200</v>
      </c>
    </row>
    <row r="50" spans="2:15" x14ac:dyDescent="0.25">
      <c r="B50" s="22" t="s">
        <v>30</v>
      </c>
      <c r="C50" s="23">
        <f t="shared" si="3"/>
        <v>49852667</v>
      </c>
      <c r="D50" s="24">
        <v>0</v>
      </c>
      <c r="E50" s="25">
        <v>0</v>
      </c>
      <c r="F50" s="25">
        <v>0</v>
      </c>
      <c r="G50" s="25">
        <v>0</v>
      </c>
      <c r="H50" s="25">
        <v>0</v>
      </c>
      <c r="I50" s="25">
        <v>1685300</v>
      </c>
      <c r="J50" s="25">
        <v>2945188</v>
      </c>
      <c r="K50" s="25">
        <v>23341320</v>
      </c>
      <c r="L50" s="25">
        <v>5057490</v>
      </c>
      <c r="M50" s="25">
        <v>10071120</v>
      </c>
      <c r="N50" s="25">
        <v>5563945</v>
      </c>
      <c r="O50" s="26">
        <v>1188304</v>
      </c>
    </row>
    <row r="51" spans="2:15" x14ac:dyDescent="0.25">
      <c r="B51" s="22" t="s">
        <v>51</v>
      </c>
      <c r="C51" s="23">
        <f t="shared" si="3"/>
        <v>11891944</v>
      </c>
      <c r="D51" s="24">
        <v>945588</v>
      </c>
      <c r="E51" s="25">
        <v>945588</v>
      </c>
      <c r="F51" s="25">
        <v>945588</v>
      </c>
      <c r="G51" s="27">
        <v>0</v>
      </c>
      <c r="H51" s="25">
        <v>988890</v>
      </c>
      <c r="I51" s="27">
        <v>988890</v>
      </c>
      <c r="J51" s="25">
        <v>988890</v>
      </c>
      <c r="K51" s="25">
        <v>1099039</v>
      </c>
      <c r="L51" s="25">
        <v>1033918</v>
      </c>
      <c r="M51" s="25">
        <v>988890</v>
      </c>
      <c r="N51" s="25">
        <v>988890</v>
      </c>
      <c r="O51" s="26">
        <v>1977773</v>
      </c>
    </row>
    <row r="52" spans="2:15" x14ac:dyDescent="0.25">
      <c r="B52" s="22" t="s">
        <v>31</v>
      </c>
      <c r="C52" s="23">
        <f t="shared" si="3"/>
        <v>6439311</v>
      </c>
      <c r="D52" s="24">
        <v>0</v>
      </c>
      <c r="E52" s="25">
        <v>0</v>
      </c>
      <c r="F52" s="25">
        <v>0</v>
      </c>
      <c r="G52" s="27">
        <v>0</v>
      </c>
      <c r="H52" s="25">
        <v>0</v>
      </c>
      <c r="I52" s="27">
        <v>0</v>
      </c>
      <c r="J52" s="27">
        <v>0</v>
      </c>
      <c r="K52" s="25">
        <v>4445818</v>
      </c>
      <c r="L52" s="25">
        <v>0</v>
      </c>
      <c r="M52" s="25">
        <v>0</v>
      </c>
      <c r="N52" s="25">
        <v>0</v>
      </c>
      <c r="O52" s="26">
        <v>1993493</v>
      </c>
    </row>
    <row r="53" spans="2:15" x14ac:dyDescent="0.25">
      <c r="B53" s="22" t="s">
        <v>32</v>
      </c>
      <c r="C53" s="23">
        <f t="shared" si="3"/>
        <v>218300337</v>
      </c>
      <c r="D53" s="24">
        <v>18443957</v>
      </c>
      <c r="E53" s="25">
        <v>18443957</v>
      </c>
      <c r="F53" s="25">
        <v>18443957</v>
      </c>
      <c r="G53" s="25">
        <v>18443957</v>
      </c>
      <c r="H53" s="25">
        <v>18443957</v>
      </c>
      <c r="I53" s="25">
        <v>18443957</v>
      </c>
      <c r="J53" s="25">
        <v>18443957</v>
      </c>
      <c r="K53" s="25">
        <v>18443957</v>
      </c>
      <c r="L53" s="25">
        <v>18443957</v>
      </c>
      <c r="M53" s="25">
        <v>17524908</v>
      </c>
      <c r="N53" s="25">
        <v>17524908</v>
      </c>
      <c r="O53" s="26">
        <v>17254908</v>
      </c>
    </row>
    <row r="54" spans="2:15" x14ac:dyDescent="0.25">
      <c r="B54" s="22" t="s">
        <v>33</v>
      </c>
      <c r="C54" s="23">
        <f t="shared" si="3"/>
        <v>20000</v>
      </c>
      <c r="D54" s="24">
        <v>0</v>
      </c>
      <c r="E54" s="25">
        <v>0</v>
      </c>
      <c r="F54" s="25">
        <v>20000</v>
      </c>
      <c r="G54" s="27">
        <v>0</v>
      </c>
      <c r="H54" s="27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6">
        <v>0</v>
      </c>
    </row>
    <row r="55" spans="2:15" x14ac:dyDescent="0.25">
      <c r="B55" s="22" t="s">
        <v>61</v>
      </c>
      <c r="C55" s="23">
        <f t="shared" si="3"/>
        <v>3657232</v>
      </c>
      <c r="D55" s="24">
        <v>0</v>
      </c>
      <c r="E55" s="25">
        <v>0</v>
      </c>
      <c r="F55" s="25">
        <v>0</v>
      </c>
      <c r="G55" s="27">
        <v>0</v>
      </c>
      <c r="H55" s="27">
        <v>0</v>
      </c>
      <c r="I55" s="27">
        <v>0</v>
      </c>
      <c r="J55" s="27">
        <v>0</v>
      </c>
      <c r="K55" s="25">
        <v>0</v>
      </c>
      <c r="L55" s="25">
        <v>0</v>
      </c>
      <c r="M55" s="25">
        <v>0</v>
      </c>
      <c r="N55" s="25">
        <v>0</v>
      </c>
      <c r="O55" s="26">
        <v>3657232</v>
      </c>
    </row>
    <row r="56" spans="2:15" x14ac:dyDescent="0.25">
      <c r="B56" s="22" t="s">
        <v>34</v>
      </c>
      <c r="C56" s="23">
        <f t="shared" si="3"/>
        <v>47111</v>
      </c>
      <c r="D56" s="24">
        <v>0</v>
      </c>
      <c r="E56" s="25">
        <v>0</v>
      </c>
      <c r="F56" s="25">
        <v>0</v>
      </c>
      <c r="G56" s="25">
        <v>0</v>
      </c>
      <c r="H56" s="25">
        <v>47111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6">
        <v>0</v>
      </c>
    </row>
    <row r="57" spans="2:15" x14ac:dyDescent="0.25">
      <c r="B57" s="22" t="s">
        <v>35</v>
      </c>
      <c r="C57" s="23">
        <f t="shared" si="3"/>
        <v>1607103</v>
      </c>
      <c r="D57" s="24">
        <v>50779</v>
      </c>
      <c r="E57" s="25">
        <v>20355</v>
      </c>
      <c r="F57" s="25">
        <v>236901</v>
      </c>
      <c r="G57" s="27">
        <v>88084</v>
      </c>
      <c r="H57" s="27">
        <v>126656</v>
      </c>
      <c r="I57" s="25">
        <v>402722</v>
      </c>
      <c r="J57" s="25">
        <v>162449</v>
      </c>
      <c r="K57" s="25">
        <v>76464</v>
      </c>
      <c r="L57" s="25">
        <v>151075</v>
      </c>
      <c r="M57" s="25">
        <v>49132</v>
      </c>
      <c r="N57" s="25">
        <v>68492</v>
      </c>
      <c r="O57" s="26">
        <v>173994</v>
      </c>
    </row>
    <row r="58" spans="2:15" x14ac:dyDescent="0.25">
      <c r="B58" s="22" t="s">
        <v>36</v>
      </c>
      <c r="C58" s="23">
        <f t="shared" si="3"/>
        <v>451358</v>
      </c>
      <c r="D58" s="24">
        <v>0</v>
      </c>
      <c r="E58" s="25">
        <v>440398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6">
        <v>10960</v>
      </c>
    </row>
    <row r="59" spans="2:15" x14ac:dyDescent="0.25">
      <c r="B59" s="22" t="s">
        <v>37</v>
      </c>
      <c r="C59" s="23">
        <f t="shared" si="3"/>
        <v>20444399</v>
      </c>
      <c r="D59" s="24">
        <v>696545</v>
      </c>
      <c r="E59" s="25">
        <v>120088</v>
      </c>
      <c r="F59" s="25">
        <v>619751</v>
      </c>
      <c r="G59" s="27">
        <v>0</v>
      </c>
      <c r="H59" s="27">
        <v>42182</v>
      </c>
      <c r="I59" s="25">
        <v>5856920</v>
      </c>
      <c r="J59" s="25">
        <v>1944992</v>
      </c>
      <c r="K59" s="25">
        <v>1506573</v>
      </c>
      <c r="L59" s="25">
        <v>982199</v>
      </c>
      <c r="M59" s="25">
        <v>6870</v>
      </c>
      <c r="N59" s="25">
        <v>4035699</v>
      </c>
      <c r="O59" s="26">
        <v>4632580</v>
      </c>
    </row>
    <row r="60" spans="2:15" x14ac:dyDescent="0.25">
      <c r="B60" s="22" t="s">
        <v>38</v>
      </c>
      <c r="C60" s="23">
        <f t="shared" si="3"/>
        <v>200000</v>
      </c>
      <c r="D60" s="24">
        <v>200000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6">
        <v>0</v>
      </c>
    </row>
    <row r="61" spans="2:15" x14ac:dyDescent="0.25">
      <c r="B61" s="22" t="s">
        <v>39</v>
      </c>
      <c r="C61" s="23">
        <f t="shared" si="3"/>
        <v>72707</v>
      </c>
      <c r="D61" s="24">
        <v>5468</v>
      </c>
      <c r="E61" s="25">
        <v>0</v>
      </c>
      <c r="F61" s="25">
        <v>9033</v>
      </c>
      <c r="G61" s="27">
        <v>20563</v>
      </c>
      <c r="H61" s="27">
        <v>0</v>
      </c>
      <c r="I61" s="27">
        <v>0</v>
      </c>
      <c r="J61" s="27">
        <v>8692</v>
      </c>
      <c r="K61" s="27">
        <v>10749</v>
      </c>
      <c r="L61" s="27">
        <v>6</v>
      </c>
      <c r="M61" s="27">
        <v>2474</v>
      </c>
      <c r="N61" s="25">
        <v>5198</v>
      </c>
      <c r="O61" s="26">
        <v>10524</v>
      </c>
    </row>
    <row r="62" spans="2:15" x14ac:dyDescent="0.25">
      <c r="B62" s="22" t="s">
        <v>52</v>
      </c>
      <c r="C62" s="23">
        <f t="shared" si="3"/>
        <v>8000000</v>
      </c>
      <c r="D62" s="24">
        <v>0</v>
      </c>
      <c r="E62" s="25">
        <v>8000000</v>
      </c>
      <c r="F62" s="25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5">
        <v>0</v>
      </c>
      <c r="O62" s="26">
        <v>0</v>
      </c>
    </row>
    <row r="63" spans="2:15" ht="15.75" thickBot="1" x14ac:dyDescent="0.3">
      <c r="B63" s="22" t="s">
        <v>40</v>
      </c>
      <c r="C63" s="23">
        <f t="shared" si="3"/>
        <v>7537577</v>
      </c>
      <c r="D63" s="24">
        <v>493421</v>
      </c>
      <c r="E63" s="25">
        <v>3664131</v>
      </c>
      <c r="F63" s="25">
        <v>20842</v>
      </c>
      <c r="G63" s="27">
        <v>42367</v>
      </c>
      <c r="H63" s="27">
        <v>231884</v>
      </c>
      <c r="I63" s="27">
        <v>80796</v>
      </c>
      <c r="J63" s="27">
        <v>20958</v>
      </c>
      <c r="K63" s="27">
        <v>34171</v>
      </c>
      <c r="L63" s="27">
        <v>280879</v>
      </c>
      <c r="M63" s="27">
        <v>127456</v>
      </c>
      <c r="N63" s="25">
        <v>394936</v>
      </c>
      <c r="O63" s="26">
        <v>2145736</v>
      </c>
    </row>
    <row r="64" spans="2:15" s="34" customFormat="1" ht="12" thickBot="1" x14ac:dyDescent="0.25">
      <c r="B64" s="29" t="s">
        <v>41</v>
      </c>
      <c r="C64" s="30">
        <f t="shared" ref="C64:O64" si="4">SUM(C65:C66)</f>
        <v>10652318</v>
      </c>
      <c r="D64" s="31">
        <f t="shared" si="4"/>
        <v>0</v>
      </c>
      <c r="E64" s="32">
        <f t="shared" si="4"/>
        <v>3919088</v>
      </c>
      <c r="F64" s="32">
        <f t="shared" si="4"/>
        <v>421706</v>
      </c>
      <c r="G64" s="32">
        <f t="shared" si="4"/>
        <v>2368207</v>
      </c>
      <c r="H64" s="32">
        <f t="shared" si="4"/>
        <v>1801149</v>
      </c>
      <c r="I64" s="32">
        <f t="shared" si="4"/>
        <v>0</v>
      </c>
      <c r="J64" s="32">
        <f t="shared" si="4"/>
        <v>0</v>
      </c>
      <c r="K64" s="32">
        <f t="shared" si="4"/>
        <v>1460000</v>
      </c>
      <c r="L64" s="32">
        <f t="shared" si="4"/>
        <v>191590</v>
      </c>
      <c r="M64" s="32">
        <f t="shared" si="4"/>
        <v>0</v>
      </c>
      <c r="N64" s="32">
        <f t="shared" si="4"/>
        <v>354620</v>
      </c>
      <c r="O64" s="33">
        <f t="shared" si="4"/>
        <v>135958</v>
      </c>
    </row>
    <row r="65" spans="2:15" x14ac:dyDescent="0.25">
      <c r="B65" s="17" t="s">
        <v>42</v>
      </c>
      <c r="C65" s="23">
        <f t="shared" ref="C65:C66" si="5">SUM(D65:O65)</f>
        <v>8409679</v>
      </c>
      <c r="D65" s="24">
        <v>0</v>
      </c>
      <c r="E65" s="25">
        <v>3919088</v>
      </c>
      <c r="F65" s="25">
        <v>171806</v>
      </c>
      <c r="G65" s="27">
        <v>2368207</v>
      </c>
      <c r="H65" s="27">
        <v>0</v>
      </c>
      <c r="I65" s="25">
        <v>0</v>
      </c>
      <c r="J65" s="27">
        <v>0</v>
      </c>
      <c r="K65" s="27">
        <v>1460000</v>
      </c>
      <c r="L65" s="27">
        <v>0</v>
      </c>
      <c r="M65" s="25">
        <v>0</v>
      </c>
      <c r="N65" s="25">
        <v>354620</v>
      </c>
      <c r="O65" s="26">
        <v>135958</v>
      </c>
    </row>
    <row r="66" spans="2:15" x14ac:dyDescent="0.25">
      <c r="B66" s="22" t="s">
        <v>43</v>
      </c>
      <c r="C66" s="23">
        <f t="shared" si="5"/>
        <v>2242639</v>
      </c>
      <c r="D66" s="24">
        <v>0</v>
      </c>
      <c r="E66" s="25">
        <v>0</v>
      </c>
      <c r="F66" s="25">
        <v>249900</v>
      </c>
      <c r="G66" s="27">
        <v>0</v>
      </c>
      <c r="H66" s="27">
        <v>1801149</v>
      </c>
      <c r="I66" s="25">
        <v>0</v>
      </c>
      <c r="J66" s="27">
        <v>0</v>
      </c>
      <c r="K66" s="27">
        <v>0</v>
      </c>
      <c r="L66" s="25">
        <v>191590</v>
      </c>
      <c r="M66" s="25">
        <v>0</v>
      </c>
      <c r="N66" s="25">
        <v>0</v>
      </c>
      <c r="O66" s="26">
        <v>0</v>
      </c>
    </row>
    <row r="67" spans="2:15" s="3" customFormat="1" ht="12" thickBot="1" x14ac:dyDescent="0.25">
      <c r="B67" s="35" t="s">
        <v>44</v>
      </c>
      <c r="C67" s="36">
        <f t="shared" ref="C67:O67" si="6">C6-C21-C64</f>
        <v>-84862965</v>
      </c>
      <c r="D67" s="37">
        <f t="shared" si="6"/>
        <v>55869483</v>
      </c>
      <c r="E67" s="38">
        <f t="shared" si="6"/>
        <v>-125147521</v>
      </c>
      <c r="F67" s="38">
        <f t="shared" si="6"/>
        <v>40027220</v>
      </c>
      <c r="G67" s="38">
        <f t="shared" si="6"/>
        <v>-28582665</v>
      </c>
      <c r="H67" s="38">
        <f t="shared" si="6"/>
        <v>-48651169</v>
      </c>
      <c r="I67" s="38">
        <f t="shared" si="6"/>
        <v>52444401</v>
      </c>
      <c r="J67" s="38">
        <f t="shared" si="6"/>
        <v>32184949</v>
      </c>
      <c r="K67" s="38">
        <f t="shared" si="6"/>
        <v>-17446661</v>
      </c>
      <c r="L67" s="38">
        <f t="shared" si="6"/>
        <v>-5908781</v>
      </c>
      <c r="M67" s="38">
        <f t="shared" si="6"/>
        <v>-101689385</v>
      </c>
      <c r="N67" s="38">
        <f t="shared" si="6"/>
        <v>-21918582</v>
      </c>
      <c r="O67" s="39">
        <f t="shared" si="6"/>
        <v>83955746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Vidal</dc:creator>
  <cp:lastModifiedBy>Paulina_</cp:lastModifiedBy>
  <cp:lastPrinted>2016-02-12T14:18:21Z</cp:lastPrinted>
  <dcterms:created xsi:type="dcterms:W3CDTF">2016-02-03T21:16:09Z</dcterms:created>
  <dcterms:modified xsi:type="dcterms:W3CDTF">2016-03-29T14:39:46Z</dcterms:modified>
</cp:coreProperties>
</file>